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tiana.mendonca\Desktop\662.2024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30" l="1"/>
  <c r="I25" i="30"/>
  <c r="E25" i="30"/>
  <c r="E24" i="30" l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s="1"/>
  <c r="I22" i="30" l="1"/>
  <c r="J55" i="30" s="1"/>
  <c r="I5" i="30" l="1"/>
  <c r="J38" i="30" s="1"/>
  <c r="I6" i="30"/>
  <c r="J39" i="30" s="1"/>
  <c r="I21" i="30"/>
  <c r="J54" i="30" s="1"/>
  <c r="J57" i="30" l="1"/>
  <c r="F57" i="30" s="1"/>
  <c r="I24" i="30"/>
  <c r="H30" i="30" s="1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<sst xmlns="http://schemas.openxmlformats.org/spreadsheetml/2006/main" count="1534" uniqueCount="292">
  <si>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</si>
  <si>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</si>
  <si>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</si>
  <si>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</si>
  <si>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</si>
  <si>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</si>
  <si>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</si>
  <si>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</si>
  <si>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</si>
  <si>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</si>
  <si>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</si>
  <si>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</si>
  <si>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</si>
  <si>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</si>
  <si>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</si>
  <si>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</si>
  <si>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</si>
  <si>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</si>
  <si>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</si>
  <si>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</si>
  <si>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</si>
  <si>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</si>
  <si>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</si>
  <si>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</si>
  <si>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</si>
  <si>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</si>
  <si>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</si>
  <si>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</si>
  <si>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</si>
  <si>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</si>
  <si>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</si>
  <si>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</si>
  <si>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</si>
  <si>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</si>
  <si>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</si>
  <si>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</si>
  <si>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</si>
  <si>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</si>
  <si>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</si>
  <si>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</si>
  <si>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</si>
  <si>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</si>
  <si>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</si>
  <si>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</si>
  <si>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</si>
  <si>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</si>
  <si>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</si>
  <si>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</si>
  <si>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</si>
  <si>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</si>
  <si>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</si>
  <si>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</si>
  <si>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</si>
  <si>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</si>
  <si>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</si>
  <si>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</si>
  <si>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</si>
  <si>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</si>
  <si>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</si>
  <si>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</si>
  <si>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</si>
  <si>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</si>
  <si>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</si>
  <si>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</si>
  <si>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</si>
  <si>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</si>
  <si>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</si>
  <si>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</si>
  <si>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</si>
  <si>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</si>
  <si>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</si>
  <si>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</si>
  <si>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</si>
  <si>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</si>
  <si>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</si>
  <si>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</si>
  <si>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</si>
  <si>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</si>
  <si>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</si>
  <si>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</si>
  <si>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</si>
  <si>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</si>
  <si>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</si>
  <si>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</si>
  <si>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</si>
  <si>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</si>
  <si>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</si>
  <si>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</si>
  <si>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</si>
  <si>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</si>
  <si>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</si>
  <si>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</si>
  <si>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</si>
  <si>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</si>
  <si>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</si>
  <si>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</si>
  <si>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</si>
  <si>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</si>
  <si>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</si>
  <si>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</si>
  <si>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</si>
  <si>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</si>
  <si>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</si>
  <si>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</si>
  <si>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</si>
  <si>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</si>
  <si>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</si>
  <si>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</si>
  <si>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</si>
  <si>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</si>
  <si>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</si>
  <si>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</si>
  <si>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</si>
  <si>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</si>
  <si>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</si>
  <si>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</si>
  <si>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</si>
  <si>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</si>
  <si>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</si>
  <si>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</si>
  <si>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</si>
  <si>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</si>
  <si>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</si>
  <si>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</si>
  <si>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</si>
  <si>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</si>
  <si>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</si>
  <si>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</si>
  <si>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</si>
  <si>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</si>
  <si>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</si>
  <si>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</si>
  <si>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</si>
  <si>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</si>
  <si>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</si>
  <si>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</si>
  <si>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</si>
  <si>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</si>
  <si>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</si>
  <si>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</si>
  <si>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</si>
  <si>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</si>
  <si>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</si>
  <si>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</si>
  <si>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</si>
  <si>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</si>
  <si>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</si>
  <si>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</si>
  <si>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</si>
  <si>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</si>
  <si>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</si>
  <si>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</si>
  <si>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</si>
  <si>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</si>
  <si>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</si>
  <si>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</si>
  <si>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</si>
  <si>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</si>
  <si>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</si>
  <si>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</si>
  <si>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</si>
  <si>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</si>
  <si>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</si>
  <si>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</si>
  <si>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</si>
  <si>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</si>
  <si>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</si>
  <si>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</si>
  <si>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</si>
  <si>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</si>
  <si>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</si>
  <si>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</si>
  <si>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</si>
  <si>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</si>
  <si>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</si>
  <si>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</si>
  <si>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</si>
  <si>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</si>
  <si>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</si>
  <si>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</si>
  <si>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</si>
  <si>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</si>
  <si>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</si>
  <si>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</si>
  <si>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</si>
  <si>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</si>
  <si>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</si>
  <si>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</si>
  <si>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</si>
  <si>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</si>
  <si>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</si>
  <si>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</si>
  <si>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</si>
  <si>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</si>
  <si>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</si>
  <si>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</si>
  <si>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</si>
  <si>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</si>
  <si>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</si>
  <si>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</si>
  <si>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</si>
  <si>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</si>
  <si>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</si>
  <si>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</si>
  <si>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</si>
  <si>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</si>
  <si>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</si>
  <si>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</si>
  <si>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</si>
  <si>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</si>
  <si>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</si>
  <si>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</si>
  <si>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</si>
  <si>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</si>
  <si>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</si>
  <si>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</si>
  <si>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</si>
  <si>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</si>
  <si>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</si>
  <si>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</si>
  <si>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</si>
  <si>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</si>
  <si>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</si>
  <si>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</si>
  <si>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</si>
  <si>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</si>
  <si>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</si>
  <si>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</si>
  <si>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</si>
  <si>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</si>
  <si>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</si>
  <si>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</si>
  <si>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</si>
  <si>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</si>
  <si>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</si>
  <si>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</si>
  <si>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</si>
  <si>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</si>
  <si>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</si>
  <si>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</si>
  <si>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</si>
  <si>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</si>
  <si>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</si>
  <si>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</si>
  <si>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</si>
  <si>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</si>
  <si>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</si>
  <si>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</si>
  <si>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</si>
  <si>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</si>
  <si>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</si>
  <si>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</si>
  <si>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</si>
  <si>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</si>
  <si>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</si>
  <si>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</si>
  <si>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</si>
  <si>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</si>
  <si>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</si>
  <si>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</si>
  <si>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</si>
  <si>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</si>
  <si>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</si>
  <si>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</si>
  <si>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</si>
  <si>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</si>
  <si>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</si>
  <si>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</si>
  <si>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</si>
  <si>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</si>
  <si>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</si>
  <si>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</si>
  <si>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</si>
  <si>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</si>
  <si>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</si>
  <si>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</si>
  <si>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</si>
  <si>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Coordenação</t>
  </si>
  <si>
    <t>Médico Clínica Médica Rotina</t>
  </si>
  <si>
    <t>Médico Clínica Médica Plantão</t>
  </si>
  <si>
    <t>Médico Coordenação NIR</t>
  </si>
  <si>
    <t>Médico Clínica Médica Chefe de Equipe</t>
  </si>
  <si>
    <t>Médico Cardiologia</t>
  </si>
  <si>
    <t>Médico Endocrinologia</t>
  </si>
  <si>
    <t>Médico Psiquiatria</t>
  </si>
  <si>
    <t>Médico Infectologia</t>
  </si>
  <si>
    <t>Médico Coordenador do Ambulatório</t>
  </si>
  <si>
    <t>Médico Coordenador do NEP</t>
  </si>
  <si>
    <t>Médico Clínica Médica Preceptoria</t>
  </si>
  <si>
    <t>VALOR ANUAL</t>
  </si>
  <si>
    <t>ANUAL</t>
  </si>
  <si>
    <t>LOTE 2 - CLÍNICA MÉDICA DE EMERGENCIA E DE UNIDADE DE INTERNAÇÃO E ESPECIALIDADES CLÍNICAS DE APOIO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</si>
</sst>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A2" sqref="A2:J2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291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4" t="s">
        <v>255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0" ht="15" customHeight="1" x14ac:dyDescent="0.2">
      <c r="A3" s="748" t="s">
        <v>28</v>
      </c>
      <c r="B3" s="749"/>
      <c r="C3" s="749"/>
      <c r="D3" s="749"/>
      <c r="E3" s="757" t="s">
        <v>29</v>
      </c>
      <c r="F3" s="761"/>
      <c r="G3" s="755" t="s">
        <v>263</v>
      </c>
      <c r="H3" s="756"/>
      <c r="I3" s="757" t="s">
        <v>264</v>
      </c>
      <c r="J3" s="758"/>
    </row>
    <row r="4" spans="1:10" ht="15" customHeight="1" x14ac:dyDescent="0.2">
      <c r="A4" s="748" t="s">
        <v>277</v>
      </c>
      <c r="B4" s="749"/>
      <c r="C4" s="749"/>
      <c r="D4" s="749"/>
      <c r="E4" s="713">
        <v>129</v>
      </c>
      <c r="F4" s="714"/>
      <c r="G4" s="674">
        <f>ROUND(H4,2)</f>
        <v>0</v>
      </c>
      <c r="H4" s="673">
        <v>0</v>
      </c>
      <c r="I4" s="753">
        <f>E4*G4</f>
        <v>0</v>
      </c>
      <c r="J4" s="754"/>
    </row>
    <row r="5" spans="1:10" ht="15" customHeight="1" x14ac:dyDescent="0.2">
      <c r="A5" s="748" t="s">
        <v>278</v>
      </c>
      <c r="B5" s="749"/>
      <c r="C5" s="749"/>
      <c r="D5" s="749"/>
      <c r="E5" s="713">
        <v>1096</v>
      </c>
      <c r="F5" s="714"/>
      <c r="G5" s="674">
        <f t="shared" ref="G5:G23" si="0">ROUND(H5,2)</f>
        <v>0</v>
      </c>
      <c r="H5" s="673">
        <v>0</v>
      </c>
      <c r="I5" s="753">
        <f>E5*G5</f>
        <v>0</v>
      </c>
      <c r="J5" s="754"/>
    </row>
    <row r="6" spans="1:10" ht="15" customHeight="1" x14ac:dyDescent="0.2">
      <c r="A6" s="748" t="s">
        <v>279</v>
      </c>
      <c r="B6" s="749"/>
      <c r="C6" s="749"/>
      <c r="D6" s="749"/>
      <c r="E6" s="713">
        <v>3654</v>
      </c>
      <c r="F6" s="714"/>
      <c r="G6" s="674">
        <f t="shared" si="0"/>
        <v>0</v>
      </c>
      <c r="H6" s="673">
        <v>0</v>
      </c>
      <c r="I6" s="753">
        <f>E6*G6</f>
        <v>0</v>
      </c>
      <c r="J6" s="754"/>
    </row>
    <row r="7" spans="1:10" ht="15" customHeight="1" x14ac:dyDescent="0.2">
      <c r="A7" s="748" t="s">
        <v>280</v>
      </c>
      <c r="B7" s="749"/>
      <c r="C7" s="749"/>
      <c r="D7" s="749"/>
      <c r="E7" s="713">
        <v>129</v>
      </c>
      <c r="F7" s="714"/>
      <c r="G7" s="674">
        <f t="shared" si="0"/>
        <v>0</v>
      </c>
      <c r="H7" s="673">
        <v>0</v>
      </c>
      <c r="I7" s="753">
        <f t="shared" ref="I7:I20" si="1">E7*G7</f>
        <v>0</v>
      </c>
      <c r="J7" s="754"/>
    </row>
    <row r="8" spans="1:10" ht="15" customHeight="1" x14ac:dyDescent="0.2">
      <c r="A8" s="748" t="s">
        <v>288</v>
      </c>
      <c r="B8" s="749"/>
      <c r="C8" s="749"/>
      <c r="D8" s="749"/>
      <c r="E8" s="713">
        <v>129</v>
      </c>
      <c r="F8" s="714"/>
      <c r="G8" s="674">
        <f t="shared" si="0"/>
        <v>0</v>
      </c>
      <c r="H8" s="673">
        <v>0</v>
      </c>
      <c r="I8" s="753">
        <f t="shared" si="1"/>
        <v>0</v>
      </c>
      <c r="J8" s="754"/>
    </row>
    <row r="9" spans="1:10" ht="15" customHeight="1" x14ac:dyDescent="0.2">
      <c r="A9" s="748" t="s">
        <v>281</v>
      </c>
      <c r="B9" s="749"/>
      <c r="C9" s="749"/>
      <c r="D9" s="749"/>
      <c r="E9" s="713">
        <v>731</v>
      </c>
      <c r="F9" s="714"/>
      <c r="G9" s="674">
        <f t="shared" si="0"/>
        <v>0</v>
      </c>
      <c r="H9" s="673">
        <v>0</v>
      </c>
      <c r="I9" s="753">
        <f t="shared" si="1"/>
        <v>0</v>
      </c>
      <c r="J9" s="754"/>
    </row>
    <row r="10" spans="1:10" ht="15" customHeight="1" x14ac:dyDescent="0.2">
      <c r="A10" s="750" t="s">
        <v>282</v>
      </c>
      <c r="B10" s="751"/>
      <c r="C10" s="751"/>
      <c r="D10" s="752"/>
      <c r="E10" s="713">
        <v>129</v>
      </c>
      <c r="F10" s="714"/>
      <c r="G10" s="674">
        <f t="shared" si="0"/>
        <v>0</v>
      </c>
      <c r="H10" s="673">
        <v>0</v>
      </c>
      <c r="I10" s="753">
        <f t="shared" si="1"/>
        <v>0</v>
      </c>
      <c r="J10" s="754"/>
    </row>
    <row r="11" spans="1:10" ht="15" customHeight="1" x14ac:dyDescent="0.2">
      <c r="A11" s="750" t="s">
        <v>283</v>
      </c>
      <c r="B11" s="751"/>
      <c r="C11" s="751"/>
      <c r="D11" s="752"/>
      <c r="E11" s="713">
        <v>129</v>
      </c>
      <c r="F11" s="714"/>
      <c r="G11" s="674">
        <f t="shared" si="0"/>
        <v>0</v>
      </c>
      <c r="H11" s="673">
        <v>0</v>
      </c>
      <c r="I11" s="753">
        <f t="shared" si="1"/>
        <v>0</v>
      </c>
      <c r="J11" s="754"/>
    </row>
    <row r="12" spans="1:10" ht="15" customHeight="1" x14ac:dyDescent="0.2">
      <c r="A12" s="750" t="s">
        <v>284</v>
      </c>
      <c r="B12" s="751"/>
      <c r="C12" s="751"/>
      <c r="D12" s="752"/>
      <c r="E12" s="713">
        <v>129</v>
      </c>
      <c r="F12" s="714"/>
      <c r="G12" s="674">
        <f t="shared" si="0"/>
        <v>0</v>
      </c>
      <c r="H12" s="673">
        <v>0</v>
      </c>
      <c r="I12" s="753">
        <f t="shared" si="1"/>
        <v>0</v>
      </c>
      <c r="J12" s="754"/>
    </row>
    <row r="13" spans="1:10" ht="15" customHeight="1" x14ac:dyDescent="0.2">
      <c r="A13" s="750" t="s">
        <v>285</v>
      </c>
      <c r="B13" s="751"/>
      <c r="C13" s="751"/>
      <c r="D13" s="752"/>
      <c r="E13" s="713">
        <v>258</v>
      </c>
      <c r="F13" s="714"/>
      <c r="G13" s="674">
        <f t="shared" si="0"/>
        <v>0</v>
      </c>
      <c r="H13" s="673">
        <v>0</v>
      </c>
      <c r="I13" s="753">
        <f t="shared" si="1"/>
        <v>0</v>
      </c>
      <c r="J13" s="754"/>
    </row>
    <row r="14" spans="1:10" ht="15" customHeight="1" x14ac:dyDescent="0.2">
      <c r="A14" s="750" t="s">
        <v>286</v>
      </c>
      <c r="B14" s="751"/>
      <c r="C14" s="751"/>
      <c r="D14" s="752"/>
      <c r="E14" s="713">
        <v>129</v>
      </c>
      <c r="F14" s="714"/>
      <c r="G14" s="674">
        <f t="shared" si="0"/>
        <v>0</v>
      </c>
      <c r="H14" s="673">
        <v>0</v>
      </c>
      <c r="I14" s="753">
        <f t="shared" si="1"/>
        <v>0</v>
      </c>
      <c r="J14" s="754"/>
    </row>
    <row r="15" spans="1:10" ht="15" customHeight="1" x14ac:dyDescent="0.2">
      <c r="A15" s="750" t="s">
        <v>287</v>
      </c>
      <c r="B15" s="751"/>
      <c r="C15" s="751"/>
      <c r="D15" s="752"/>
      <c r="E15" s="713">
        <v>129</v>
      </c>
      <c r="F15" s="714"/>
      <c r="G15" s="674">
        <f t="shared" si="0"/>
        <v>0</v>
      </c>
      <c r="H15" s="673">
        <v>0</v>
      </c>
      <c r="I15" s="753">
        <f t="shared" si="1"/>
        <v>0</v>
      </c>
      <c r="J15" s="754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3">
        <f t="shared" si="1"/>
        <v>0</v>
      </c>
      <c r="J16" s="754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3">
        <f t="shared" si="1"/>
        <v>0</v>
      </c>
      <c r="J17" s="754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3">
        <f t="shared" si="1"/>
        <v>0</v>
      </c>
      <c r="J18" s="754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3">
        <f t="shared" si="1"/>
        <v>0</v>
      </c>
      <c r="J19" s="754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3">
        <f t="shared" si="1"/>
        <v>0</v>
      </c>
      <c r="J20" s="754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3">
        <f>E21*G21</f>
        <v>0</v>
      </c>
      <c r="J21" s="754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3">
        <f>E22*G22</f>
        <v>0</v>
      </c>
      <c r="J22" s="754"/>
    </row>
    <row r="23" spans="1:10" ht="1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3">
        <f>E23*G23</f>
        <v>0</v>
      </c>
      <c r="J23" s="754"/>
    </row>
    <row r="24" spans="1:10" ht="15" customHeight="1" x14ac:dyDescent="0.2">
      <c r="A24" s="759" t="s">
        <v>256</v>
      </c>
      <c r="B24" s="760"/>
      <c r="C24" s="760"/>
      <c r="D24" s="760"/>
      <c r="E24" s="762">
        <f>SUM(E4:F17)</f>
        <v>6771</v>
      </c>
      <c r="F24" s="763"/>
      <c r="G24" s="675"/>
      <c r="H24" s="725" t="s">
        <v>275</v>
      </c>
      <c r="I24" s="767">
        <f>SUM(I4:J22)</f>
        <v>0</v>
      </c>
      <c r="J24" s="768"/>
    </row>
    <row r="25" spans="1:10" ht="15" customHeight="1" thickBot="1" x14ac:dyDescent="0.25">
      <c r="A25" s="734" t="s">
        <v>289</v>
      </c>
      <c r="B25" s="735"/>
      <c r="C25" s="735"/>
      <c r="D25" s="735"/>
      <c r="E25" s="736">
        <f>E24*12</f>
        <v>81252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Coordenação</v>
      </c>
      <c r="B37" s="712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Clínica Médica Rotina</v>
      </c>
      <c r="B38" s="712"/>
      <c r="C38" s="676">
        <f t="shared" ref="C38:C56" si="4">E5</f>
        <v>1096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Médico Clínica Médica Plantão</v>
      </c>
      <c r="B39" s="712"/>
      <c r="C39" s="676">
        <f t="shared" si="4"/>
        <v>3654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Coordenação NIR</v>
      </c>
      <c r="B40" s="712"/>
      <c r="C40" s="676">
        <f t="shared" si="4"/>
        <v>129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x14ac:dyDescent="0.2">
      <c r="A41" s="711" t="str">
        <f t="shared" si="3"/>
        <v>Médico Clínica Médica Preceptoria</v>
      </c>
      <c r="B41" s="712"/>
      <c r="C41" s="676">
        <f t="shared" si="4"/>
        <v>129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x14ac:dyDescent="0.2">
      <c r="A42" s="711" t="str">
        <f t="shared" si="3"/>
        <v>Médico Clínica Médica Chefe de Equipe</v>
      </c>
      <c r="B42" s="712"/>
      <c r="C42" s="676">
        <f t="shared" si="4"/>
        <v>731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x14ac:dyDescent="0.2">
      <c r="A43" s="711" t="str">
        <f t="shared" si="3"/>
        <v>Médico Cardiologia</v>
      </c>
      <c r="B43" s="712"/>
      <c r="C43" s="676">
        <f t="shared" si="4"/>
        <v>129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>
        <f t="shared" si="8"/>
        <v>0</v>
      </c>
      <c r="H43" s="642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x14ac:dyDescent="0.2">
      <c r="A44" s="711" t="str">
        <f t="shared" si="3"/>
        <v>Médico Endocrinologia</v>
      </c>
      <c r="B44" s="712"/>
      <c r="C44" s="676">
        <f t="shared" si="4"/>
        <v>129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>
        <f t="shared" si="8"/>
        <v>0</v>
      </c>
      <c r="H44" s="642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x14ac:dyDescent="0.2">
      <c r="A45" s="711" t="str">
        <f t="shared" si="3"/>
        <v>Médico Psiquiatria</v>
      </c>
      <c r="B45" s="712"/>
      <c r="C45" s="676">
        <f t="shared" si="4"/>
        <v>129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>
        <f t="shared" si="8"/>
        <v>0</v>
      </c>
      <c r="H45" s="642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x14ac:dyDescent="0.2">
      <c r="A46" s="711" t="str">
        <f t="shared" si="3"/>
        <v>Médico Infectologia</v>
      </c>
      <c r="B46" s="712"/>
      <c r="C46" s="676">
        <f t="shared" si="4"/>
        <v>258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>
        <f t="shared" si="8"/>
        <v>0</v>
      </c>
      <c r="H46" s="642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x14ac:dyDescent="0.2">
      <c r="A47" s="711" t="str">
        <f t="shared" si="3"/>
        <v>Médico Coordenador do Ambulatório</v>
      </c>
      <c r="B47" s="712"/>
      <c r="C47" s="676">
        <f t="shared" si="4"/>
        <v>129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>
        <f t="shared" si="8"/>
        <v>0</v>
      </c>
      <c r="H47" s="642">
        <f t="shared" si="9"/>
        <v>0</v>
      </c>
      <c r="I47" s="643">
        <f t="shared" si="10"/>
        <v>0</v>
      </c>
      <c r="J47" s="678">
        <f t="shared" si="11"/>
        <v>0</v>
      </c>
    </row>
    <row r="48" spans="1:10" ht="13.5" thickBot="1" x14ac:dyDescent="0.25">
      <c r="A48" s="711" t="str">
        <f t="shared" si="3"/>
        <v>Médico Coordenador do NEP</v>
      </c>
      <c r="B48" s="712"/>
      <c r="C48" s="676">
        <f t="shared" si="4"/>
        <v>129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>
        <f t="shared" si="8"/>
        <v>0</v>
      </c>
      <c r="H48" s="642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x14ac:dyDescent="0.2">
      <c r="A51" s="771">
        <f t="shared" si="3"/>
        <v>0</v>
      </c>
      <c r="B51" s="77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9" t="s">
        <v>8</v>
      </c>
      <c r="B57" s="770"/>
      <c r="C57" s="644">
        <f t="shared" ref="C57" si="12">E24</f>
        <v>6771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290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2024-02-29T15:52:21Z</dcterms:modified>
  <dc:language>pt-BR</dc:language>
</cp:coreProperties>
</file>